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CHES STATUTAIRES\Rupture conventionnelle\"/>
    </mc:Choice>
  </mc:AlternateContent>
  <xr:revisionPtr revIDLastSave="0" documentId="13_ncr:1_{9BCCCA2A-EAA1-4047-9D57-A42597327F93}" xr6:coauthVersionLast="47" xr6:coauthVersionMax="47" xr10:uidLastSave="{00000000-0000-0000-0000-000000000000}"/>
  <bookViews>
    <workbookView xWindow="-120" yWindow="-120" windowWidth="29040" windowHeight="15840" xr2:uid="{4DF878E2-DBD0-4938-8441-E98804BBA385}"/>
  </bookViews>
  <sheets>
    <sheet name="Simulateur" sheetId="1" r:id="rId1"/>
    <sheet name="Précisions" sheetId="2" r:id="rId2"/>
    <sheet name="calcul anné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2" l="1"/>
  <c r="C22" i="2"/>
  <c r="B22" i="2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F5" i="3"/>
  <c r="E5" i="3"/>
  <c r="D5" i="3"/>
  <c r="C9" i="1"/>
  <c r="C10" i="1"/>
  <c r="C11" i="1"/>
  <c r="C12" i="1"/>
  <c r="F17" i="3" l="1"/>
  <c r="D17" i="3"/>
  <c r="E17" i="3"/>
  <c r="D16" i="1"/>
  <c r="D12" i="1" l="1"/>
  <c r="D11" i="1"/>
  <c r="D10" i="1"/>
  <c r="D9" i="1"/>
  <c r="D14" i="1" l="1"/>
</calcChain>
</file>

<file path=xl/sharedStrings.xml><?xml version="1.0" encoding="utf-8"?>
<sst xmlns="http://schemas.openxmlformats.org/spreadsheetml/2006/main" count="40" uniqueCount="38">
  <si>
    <t>SIMULATEUR - INDEMNITE DE RUPTURE CONVENTIONNELLE</t>
  </si>
  <si>
    <t>Calcul de l'indemnité</t>
  </si>
  <si>
    <t>Montant minimum de l'indemnité</t>
  </si>
  <si>
    <t>1/4 de mois de rémunération brute par année d'ancienneté pour les années jusqu'à 10 ans</t>
  </si>
  <si>
    <t>2/5 de mois de rémunération brute par année d'ancienneté pour les années à partir de 10 ans et jusqu'à 15 ans</t>
  </si>
  <si>
    <t>1/2 de mois de rémunération brute par année d'ancienneté pour les années à partir de 15 ans et jusqu'à 20 ans</t>
  </si>
  <si>
    <t>3/5 de mois de rémunération brute par année d'ancienneté pour les années à partir de 20 ans et jusqu'à 24 ans</t>
  </si>
  <si>
    <t>partie en jaune à compléter</t>
  </si>
  <si>
    <r>
      <rPr>
        <sz val="11"/>
        <color theme="1"/>
        <rFont val="Calibri"/>
        <family val="2"/>
        <scheme val="minor"/>
      </rPr>
      <t>(1/12 de la rémunération brute par année dans la limite de 24 ans)</t>
    </r>
    <r>
      <rPr>
        <b/>
        <sz val="11"/>
        <color theme="1"/>
        <rFont val="Calibri"/>
        <family val="2"/>
        <scheme val="minor"/>
      </rPr>
      <t xml:space="preserve">
Montant maximum de l'indemnité </t>
    </r>
  </si>
  <si>
    <t>Ce simulateur est indicatif. Il vise à avoir une première évaluation.</t>
  </si>
  <si>
    <t>* A déduire: 
- les primes et indemnités qui ont le caractère de remboursement de frais
- l'indemnité de résidence à l'étranger
- les primes et indemnités liées au changement de résidencen à la primo affectation, à la mobilité géo et aux restructurations
- les indemnités d'enseignement ou de jury ainsi que les autres indemnités non directement liées à l'emploi</t>
  </si>
  <si>
    <t>Pour le calcul de l'ISRC, il est donc retenu 16 ans (toujours arrondi à l'inférieur). Si votre agent part au 01/09/2021, il réunira 17 ans (attention : limite à 24 ans)</t>
  </si>
  <si>
    <t>PRECISIONS</t>
  </si>
  <si>
    <t>Calcul de la période de service effectifs</t>
  </si>
  <si>
    <t xml:space="preserve">Les périodes de services effectifs sont décomptées de date à date. Par exemple:  l'agent est entré dans la fonction publique le 01/09/2004. Au 01/06/2021 (à titre d'exemple) il réunit 16 ans et 9 mois de services effectifs dans la fonction publique. </t>
  </si>
  <si>
    <t>Rémunération annuelle brute perçue par l'agent au cours de l'année civile précédent cette de la date d'effet de la rupture conventionnelle *</t>
  </si>
  <si>
    <t>Année d'ancienneté de l'agent (en nombre d'année)**</t>
  </si>
  <si>
    <t>*Les périodes de services effectifs sont décomptées de date à date et arrondi à l'entier inférieur</t>
  </si>
  <si>
    <r>
      <rPr>
        <b/>
        <u/>
        <sz val="11"/>
        <color rgb="FFFF0000"/>
        <rFont val="Calibri"/>
        <family val="2"/>
        <scheme val="minor"/>
      </rPr>
      <t>PAS</t>
    </r>
    <r>
      <rPr>
        <b/>
        <sz val="11"/>
        <color rgb="FFFF0000"/>
        <rFont val="Calibri"/>
        <family val="2"/>
        <scheme val="minor"/>
      </rPr>
      <t xml:space="preserve"> ELIGIBLE AUX AGENTS CONTRACTUELS EN CONTRAT A DUREE DETERMINEE (CDD)</t>
    </r>
  </si>
  <si>
    <t>CALCUL ECART ENTRE 2 DATES</t>
  </si>
  <si>
    <t>TEMPS COMPLET</t>
  </si>
  <si>
    <t>Période</t>
  </si>
  <si>
    <t>Durée</t>
  </si>
  <si>
    <t>du</t>
  </si>
  <si>
    <t>au</t>
  </si>
  <si>
    <t>an</t>
  </si>
  <si>
    <t>mois</t>
  </si>
  <si>
    <t>jours</t>
  </si>
  <si>
    <t>TOTAL</t>
  </si>
  <si>
    <t xml:space="preserve">EMPLOYEUR: COUT DE L'ALLOCATION CHOMAGE (ARE) à intégrer, prendre contact auprès du service carrières: carrieres03@cdg03.fr </t>
  </si>
  <si>
    <t>Les indemnités à déduire</t>
  </si>
  <si>
    <t>GIRAUD</t>
  </si>
  <si>
    <t>participation prévoyance</t>
  </si>
  <si>
    <t>participation santé</t>
  </si>
  <si>
    <t>TOTAL A DEDUIRE</t>
  </si>
  <si>
    <t>TOTAL A REPORTER</t>
  </si>
  <si>
    <t>Précisions calcul rémunération annuelle brute</t>
  </si>
  <si>
    <t>TIB de janvier à décembre de l'année 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</si>
</sst>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Trebuchet MS"/>
      <family val="2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70C0"/>
      <name val="Calibri"/>
      <family val="2"/>
    </font>
    <font>
      <sz val="10"/>
      <color rgb="FF000000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Border="1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 applyAlignment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/>
    <xf numFmtId="0" fontId="9" fillId="0" borderId="1" xfId="1" applyBorder="1" applyAlignment="1">
      <alignment horizontal="center"/>
    </xf>
    <xf numFmtId="0" fontId="11" fillId="0" borderId="0" xfId="1" applyFont="1"/>
    <xf numFmtId="0" fontId="13" fillId="0" borderId="1" xfId="1" applyFont="1" applyBorder="1" applyAlignment="1">
      <alignment horizontal="center"/>
    </xf>
    <xf numFmtId="14" fontId="12" fillId="0" borderId="5" xfId="1" applyNumberFormat="1" applyFont="1" applyBorder="1" applyAlignment="1">
      <alignment vertical="center" wrapText="1"/>
    </xf>
    <xf numFmtId="0" fontId="14" fillId="0" borderId="0" xfId="1" applyFont="1"/>
    <xf numFmtId="0" fontId="9" fillId="0" borderId="6" xfId="1" applyBorder="1" applyAlignment="1">
      <alignment horizontal="center"/>
    </xf>
    <xf numFmtId="1" fontId="9" fillId="0" borderId="8" xfId="1" applyNumberFormat="1" applyBorder="1" applyAlignment="1">
      <alignment horizontal="center"/>
    </xf>
    <xf numFmtId="1" fontId="9" fillId="0" borderId="9" xfId="1" applyNumberFormat="1" applyBorder="1" applyAlignment="1">
      <alignment horizontal="center"/>
    </xf>
    <xf numFmtId="0" fontId="13" fillId="0" borderId="0" xfId="1" applyFont="1"/>
    <xf numFmtId="14" fontId="15" fillId="2" borderId="5" xfId="1" applyNumberFormat="1" applyFont="1" applyFill="1" applyBorder="1" applyAlignment="1">
      <alignment vertical="center" wrapText="1"/>
    </xf>
    <xf numFmtId="0" fontId="16" fillId="0" borderId="0" xfId="1" applyFont="1"/>
    <xf numFmtId="17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1" fontId="17" fillId="0" borderId="7" xfId="1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9" fillId="0" borderId="1" xfId="1" applyBorder="1" applyAlignment="1">
      <alignment horizontal="center"/>
    </xf>
    <xf numFmtId="0" fontId="9" fillId="0" borderId="1" xfId="1" applyBorder="1" applyAlignment="1">
      <alignment horizontal="center" vertical="center"/>
    </xf>
    <xf numFmtId="0" fontId="1" fillId="2" borderId="0" xfId="0" applyFont="1" applyFill="1"/>
  </cellXfs>
  <cellStyles count="2">
    <cellStyle name="Normal" xfId="0" builtinId="0"/>
    <cellStyle name="Normal 2" xfId="1" xr:uid="{B01E3EAD-C485-4098-8EF8-5B59D395F3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E486-A53C-4F40-8A47-D45765D9DDAC}">
  <dimension ref="A1:D32"/>
  <sheetViews>
    <sheetView tabSelected="1" topLeftCell="A7" workbookViewId="0">
      <selection activeCell="E22" sqref="E22"/>
    </sheetView>
  </sheetViews>
  <sheetFormatPr baseColWidth="10" defaultRowHeight="15" x14ac:dyDescent="0.25"/>
  <cols>
    <col min="1" max="1" width="86.7109375" customWidth="1"/>
  </cols>
  <sheetData>
    <row r="1" spans="1:4" x14ac:dyDescent="0.25">
      <c r="A1" s="36" t="s">
        <v>0</v>
      </c>
      <c r="B1" s="36"/>
      <c r="C1" s="36"/>
      <c r="D1" s="36"/>
    </row>
    <row r="3" spans="1:4" ht="26.25" customHeight="1" x14ac:dyDescent="0.25">
      <c r="A3" s="1" t="s">
        <v>15</v>
      </c>
      <c r="B3" s="2"/>
    </row>
    <row r="4" spans="1:4" ht="23.25" x14ac:dyDescent="0.25">
      <c r="D4" s="5" t="s">
        <v>7</v>
      </c>
    </row>
    <row r="5" spans="1:4" x14ac:dyDescent="0.25">
      <c r="A5" s="3" t="s">
        <v>16</v>
      </c>
      <c r="B5" s="2"/>
    </row>
    <row r="7" spans="1:4" x14ac:dyDescent="0.25">
      <c r="A7" s="36" t="s">
        <v>1</v>
      </c>
      <c r="B7" s="36"/>
      <c r="C7" s="36"/>
      <c r="D7" s="36"/>
    </row>
    <row r="9" spans="1:4" x14ac:dyDescent="0.25">
      <c r="A9" s="38" t="s">
        <v>3</v>
      </c>
      <c r="B9" s="38"/>
      <c r="C9" s="6">
        <f>IF(B5&lt;10,B5,10)</f>
        <v>0</v>
      </c>
      <c r="D9" s="7">
        <f>C9*((B3/12)/4)</f>
        <v>0</v>
      </c>
    </row>
    <row r="10" spans="1:4" x14ac:dyDescent="0.25">
      <c r="A10" s="39" t="s">
        <v>4</v>
      </c>
      <c r="B10" s="39"/>
      <c r="C10" s="8">
        <f>IF(B5&lt;10,0,IF(B5&lt;15,B5-10,5))</f>
        <v>0</v>
      </c>
      <c r="D10" s="7">
        <f>(2/5)*(B3/12)*C10</f>
        <v>0</v>
      </c>
    </row>
    <row r="11" spans="1:4" x14ac:dyDescent="0.25">
      <c r="A11" s="39" t="s">
        <v>5</v>
      </c>
      <c r="B11" s="39"/>
      <c r="C11" s="8">
        <f>IF(B5&lt;15,0,IF(B5&lt;19,B5-15,5))</f>
        <v>0</v>
      </c>
      <c r="D11" s="7">
        <f>((B3/12)/2)*C11</f>
        <v>0</v>
      </c>
    </row>
    <row r="12" spans="1:4" x14ac:dyDescent="0.25">
      <c r="A12" s="39" t="s">
        <v>6</v>
      </c>
      <c r="B12" s="39"/>
      <c r="C12" s="8">
        <f>IF(B5&lt;20,0,IF(B5&lt;24,B5-20,4))</f>
        <v>0</v>
      </c>
      <c r="D12" s="7">
        <f>((3/5)*(B3/12))*C12</f>
        <v>0</v>
      </c>
    </row>
    <row r="13" spans="1:4" x14ac:dyDescent="0.25">
      <c r="D13" s="4"/>
    </row>
    <row r="14" spans="1:4" x14ac:dyDescent="0.25">
      <c r="A14" s="10" t="s">
        <v>2</v>
      </c>
      <c r="B14" s="11"/>
      <c r="C14" s="11"/>
      <c r="D14" s="9">
        <f>SUM(D9:D12)</f>
        <v>0</v>
      </c>
    </row>
    <row r="15" spans="1:4" x14ac:dyDescent="0.25">
      <c r="D15" s="4"/>
    </row>
    <row r="16" spans="1:4" ht="30" x14ac:dyDescent="0.25">
      <c r="A16" s="13" t="s">
        <v>8</v>
      </c>
      <c r="B16" s="14"/>
      <c r="C16" s="15"/>
      <c r="D16" s="12">
        <f>IF(B5&gt;23,(B3/12)*24,(B3/12)*B5)</f>
        <v>0</v>
      </c>
    </row>
    <row r="19" spans="1:4" ht="16.5" x14ac:dyDescent="0.3">
      <c r="A19" s="37" t="s">
        <v>9</v>
      </c>
      <c r="B19" s="37"/>
      <c r="C19" s="37"/>
      <c r="D19" s="37"/>
    </row>
    <row r="21" spans="1:4" ht="72.75" x14ac:dyDescent="0.25">
      <c r="A21" s="16" t="s">
        <v>10</v>
      </c>
    </row>
    <row r="23" spans="1:4" x14ac:dyDescent="0.25">
      <c r="A23" s="16" t="s">
        <v>17</v>
      </c>
    </row>
    <row r="25" spans="1:4" x14ac:dyDescent="0.25">
      <c r="A25" s="19" t="s">
        <v>18</v>
      </c>
    </row>
    <row r="27" spans="1:4" x14ac:dyDescent="0.25">
      <c r="A27" s="19" t="s">
        <v>29</v>
      </c>
    </row>
    <row r="29" spans="1:4" x14ac:dyDescent="0.25">
      <c r="A29" s="18" t="s">
        <v>36</v>
      </c>
    </row>
    <row r="30" spans="1:4" x14ac:dyDescent="0.25">
      <c r="A30" t="s">
        <v>37</v>
      </c>
    </row>
    <row r="31" spans="1:4" x14ac:dyDescent="0.25">
      <c r="A31" t="s">
        <v>30</v>
      </c>
    </row>
    <row r="32" spans="1:4" x14ac:dyDescent="0.25">
      <c r="A32" t="s">
        <v>35</v>
      </c>
      <c r="B32" s="43"/>
    </row>
  </sheetData>
  <mergeCells count="7">
    <mergeCell ref="A1:D1"/>
    <mergeCell ref="A7:D7"/>
    <mergeCell ref="A19:D19"/>
    <mergeCell ref="A9:B9"/>
    <mergeCell ref="A10:B10"/>
    <mergeCell ref="A11:B11"/>
    <mergeCell ref="A12:B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F7C26-F82D-4276-A710-8FC32C7C2ECB}">
  <dimension ref="A1:C24"/>
  <sheetViews>
    <sheetView workbookViewId="0">
      <selection activeCell="C24" sqref="C24"/>
    </sheetView>
  </sheetViews>
  <sheetFormatPr baseColWidth="10" defaultRowHeight="15" x14ac:dyDescent="0.25"/>
  <cols>
    <col min="2" max="2" width="15.140625" customWidth="1"/>
    <col min="3" max="3" width="14.85546875" customWidth="1"/>
  </cols>
  <sheetData>
    <row r="1" spans="1:3" x14ac:dyDescent="0.25">
      <c r="A1" s="17" t="s">
        <v>12</v>
      </c>
    </row>
    <row r="2" spans="1:3" x14ac:dyDescent="0.25">
      <c r="A2" s="17"/>
    </row>
    <row r="3" spans="1:3" x14ac:dyDescent="0.25">
      <c r="A3" s="18" t="s">
        <v>13</v>
      </c>
    </row>
    <row r="4" spans="1:3" x14ac:dyDescent="0.25">
      <c r="A4" t="s">
        <v>14</v>
      </c>
    </row>
    <row r="5" spans="1:3" x14ac:dyDescent="0.25">
      <c r="A5" t="s">
        <v>11</v>
      </c>
    </row>
    <row r="8" spans="1:3" x14ac:dyDescent="0.25">
      <c r="A8" t="s">
        <v>30</v>
      </c>
      <c r="C8" t="s">
        <v>31</v>
      </c>
    </row>
    <row r="9" spans="1:3" s="33" customFormat="1" ht="30" x14ac:dyDescent="0.25">
      <c r="B9" s="33" t="s">
        <v>32</v>
      </c>
      <c r="C9" s="33" t="s">
        <v>33</v>
      </c>
    </row>
    <row r="10" spans="1:3" x14ac:dyDescent="0.25">
      <c r="A10" s="32">
        <v>44197</v>
      </c>
      <c r="B10">
        <v>30</v>
      </c>
      <c r="C10">
        <v>47.13</v>
      </c>
    </row>
    <row r="11" spans="1:3" x14ac:dyDescent="0.25">
      <c r="A11" s="32">
        <v>44228</v>
      </c>
      <c r="B11">
        <v>30</v>
      </c>
      <c r="C11">
        <v>47.13</v>
      </c>
    </row>
    <row r="12" spans="1:3" x14ac:dyDescent="0.25">
      <c r="A12" s="32">
        <v>44256</v>
      </c>
      <c r="B12">
        <v>30</v>
      </c>
      <c r="C12">
        <v>47.13</v>
      </c>
    </row>
    <row r="13" spans="1:3" x14ac:dyDescent="0.25">
      <c r="A13" s="32">
        <v>44287</v>
      </c>
      <c r="B13">
        <v>30</v>
      </c>
      <c r="C13">
        <v>47.13</v>
      </c>
    </row>
    <row r="14" spans="1:3" x14ac:dyDescent="0.25">
      <c r="A14" s="32">
        <v>44317</v>
      </c>
      <c r="B14">
        <v>30</v>
      </c>
      <c r="C14">
        <v>47.13</v>
      </c>
    </row>
    <row r="15" spans="1:3" x14ac:dyDescent="0.25">
      <c r="A15" s="32">
        <v>44348</v>
      </c>
      <c r="B15">
        <v>30</v>
      </c>
      <c r="C15">
        <v>47.13</v>
      </c>
    </row>
    <row r="16" spans="1:3" x14ac:dyDescent="0.25">
      <c r="A16" s="32">
        <v>44378</v>
      </c>
      <c r="B16">
        <v>30</v>
      </c>
      <c r="C16">
        <v>47.13</v>
      </c>
    </row>
    <row r="17" spans="1:3" x14ac:dyDescent="0.25">
      <c r="A17" s="32">
        <v>44409</v>
      </c>
      <c r="B17">
        <v>30</v>
      </c>
      <c r="C17">
        <v>47.13</v>
      </c>
    </row>
    <row r="18" spans="1:3" x14ac:dyDescent="0.25">
      <c r="A18" s="32">
        <v>44440</v>
      </c>
      <c r="B18">
        <v>30</v>
      </c>
      <c r="C18">
        <v>47.13</v>
      </c>
    </row>
    <row r="19" spans="1:3" x14ac:dyDescent="0.25">
      <c r="A19" s="32">
        <v>44470</v>
      </c>
      <c r="B19">
        <v>30</v>
      </c>
      <c r="C19">
        <v>47.13</v>
      </c>
    </row>
    <row r="20" spans="1:3" x14ac:dyDescent="0.25">
      <c r="A20" s="32">
        <v>44501</v>
      </c>
      <c r="B20">
        <v>30</v>
      </c>
      <c r="C20">
        <v>47.13</v>
      </c>
    </row>
    <row r="21" spans="1:3" x14ac:dyDescent="0.25">
      <c r="A21" s="32">
        <v>44531</v>
      </c>
      <c r="B21">
        <v>30</v>
      </c>
      <c r="C21">
        <v>47.13</v>
      </c>
    </row>
    <row r="22" spans="1:3" x14ac:dyDescent="0.25">
      <c r="A22" t="s">
        <v>28</v>
      </c>
      <c r="B22">
        <f>SUM(B10:B21)</f>
        <v>360</v>
      </c>
      <c r="C22">
        <f>SUM(C10:C21)</f>
        <v>565.56000000000006</v>
      </c>
    </row>
    <row r="24" spans="1:3" x14ac:dyDescent="0.25">
      <c r="A24" t="s">
        <v>34</v>
      </c>
      <c r="C24" s="34">
        <f>B22+C22</f>
        <v>925.56000000000006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2BC32-92F7-494A-B4FB-F29183FF564B}">
  <sheetPr codeName="Feuil2"/>
  <dimension ref="A1:F17"/>
  <sheetViews>
    <sheetView workbookViewId="0">
      <selection activeCell="D17" sqref="D17"/>
    </sheetView>
  </sheetViews>
  <sheetFormatPr baseColWidth="10" defaultRowHeight="15" x14ac:dyDescent="0.25"/>
  <cols>
    <col min="1" max="1" width="11.42578125" style="20"/>
    <col min="2" max="2" width="14.140625" style="20" customWidth="1"/>
    <col min="3" max="3" width="14" style="20" customWidth="1"/>
    <col min="4" max="4" width="11.42578125" style="20" customWidth="1"/>
    <col min="5" max="16384" width="11.42578125" style="20"/>
  </cols>
  <sheetData>
    <row r="1" spans="1:6" ht="30" customHeight="1" x14ac:dyDescent="0.25">
      <c r="B1" s="40" t="s">
        <v>19</v>
      </c>
      <c r="C1" s="40"/>
      <c r="D1" s="40"/>
      <c r="E1" s="40"/>
      <c r="F1" s="40"/>
    </row>
    <row r="2" spans="1:6" x14ac:dyDescent="0.25">
      <c r="D2" s="41" t="s">
        <v>20</v>
      </c>
      <c r="E2" s="41"/>
      <c r="F2" s="41"/>
    </row>
    <row r="3" spans="1:6" x14ac:dyDescent="0.25">
      <c r="B3" s="42" t="s">
        <v>21</v>
      </c>
      <c r="C3" s="42"/>
      <c r="D3" s="42" t="s">
        <v>22</v>
      </c>
      <c r="E3" s="42"/>
      <c r="F3" s="42"/>
    </row>
    <row r="4" spans="1:6" s="22" customFormat="1" x14ac:dyDescent="0.25">
      <c r="B4" s="21" t="s">
        <v>23</v>
      </c>
      <c r="C4" s="21" t="s">
        <v>24</v>
      </c>
      <c r="D4" s="21" t="s">
        <v>25</v>
      </c>
      <c r="E4" s="21" t="s">
        <v>26</v>
      </c>
      <c r="F4" s="21" t="s">
        <v>27</v>
      </c>
    </row>
    <row r="5" spans="1:6" s="31" customFormat="1" ht="18" customHeight="1" x14ac:dyDescent="0.25">
      <c r="A5" s="29"/>
      <c r="B5" s="30">
        <v>39814</v>
      </c>
      <c r="C5" s="30">
        <v>44681</v>
      </c>
      <c r="D5" s="23">
        <f t="shared" ref="D5:D16" si="0">DATEDIF(B5,C5,"y")</f>
        <v>13</v>
      </c>
      <c r="E5" s="23">
        <f t="shared" ref="E5:E16" si="1">DATEDIF(B5,C5,"ym")</f>
        <v>3</v>
      </c>
      <c r="F5" s="23">
        <f t="shared" ref="F5:F16" si="2">DATEDIF(B5,C5,"md")</f>
        <v>29</v>
      </c>
    </row>
    <row r="6" spans="1:6" ht="18" customHeight="1" x14ac:dyDescent="0.25">
      <c r="B6" s="24"/>
      <c r="C6" s="24"/>
      <c r="D6" s="21">
        <f t="shared" si="0"/>
        <v>0</v>
      </c>
      <c r="E6" s="21">
        <f t="shared" si="1"/>
        <v>0</v>
      </c>
      <c r="F6" s="21">
        <f t="shared" si="2"/>
        <v>0</v>
      </c>
    </row>
    <row r="7" spans="1:6" ht="18" customHeight="1" x14ac:dyDescent="0.25">
      <c r="B7" s="24"/>
      <c r="C7" s="24"/>
      <c r="D7" s="21">
        <f t="shared" si="0"/>
        <v>0</v>
      </c>
      <c r="E7" s="21">
        <f t="shared" si="1"/>
        <v>0</v>
      </c>
      <c r="F7" s="21">
        <f t="shared" si="2"/>
        <v>0</v>
      </c>
    </row>
    <row r="8" spans="1:6" ht="18" customHeight="1" x14ac:dyDescent="0.25">
      <c r="B8" s="24"/>
      <c r="C8" s="24"/>
      <c r="D8" s="21">
        <f t="shared" si="0"/>
        <v>0</v>
      </c>
      <c r="E8" s="21">
        <f t="shared" si="1"/>
        <v>0</v>
      </c>
      <c r="F8" s="21">
        <f t="shared" si="2"/>
        <v>0</v>
      </c>
    </row>
    <row r="9" spans="1:6" s="25" customFormat="1" ht="18" customHeight="1" x14ac:dyDescent="0.25">
      <c r="B9" s="24"/>
      <c r="C9" s="24"/>
      <c r="D9" s="21">
        <f t="shared" si="0"/>
        <v>0</v>
      </c>
      <c r="E9" s="21">
        <f t="shared" si="1"/>
        <v>0</v>
      </c>
      <c r="F9" s="21">
        <f t="shared" si="2"/>
        <v>0</v>
      </c>
    </row>
    <row r="10" spans="1:6" ht="18" customHeight="1" x14ac:dyDescent="0.25">
      <c r="B10" s="24"/>
      <c r="C10" s="24"/>
      <c r="D10" s="21">
        <f t="shared" si="0"/>
        <v>0</v>
      </c>
      <c r="E10" s="21">
        <f t="shared" si="1"/>
        <v>0</v>
      </c>
      <c r="F10" s="21">
        <f t="shared" si="2"/>
        <v>0</v>
      </c>
    </row>
    <row r="11" spans="1:6" s="22" customFormat="1" ht="18" customHeight="1" x14ac:dyDescent="0.25">
      <c r="B11" s="24"/>
      <c r="C11" s="24"/>
      <c r="D11" s="21">
        <f t="shared" si="0"/>
        <v>0</v>
      </c>
      <c r="E11" s="21">
        <f t="shared" si="1"/>
        <v>0</v>
      </c>
      <c r="F11" s="21">
        <f t="shared" si="2"/>
        <v>0</v>
      </c>
    </row>
    <row r="12" spans="1:6" s="22" customFormat="1" ht="18" customHeight="1" x14ac:dyDescent="0.25">
      <c r="B12" s="24"/>
      <c r="C12" s="24"/>
      <c r="D12" s="21">
        <f t="shared" si="0"/>
        <v>0</v>
      </c>
      <c r="E12" s="21">
        <f t="shared" si="1"/>
        <v>0</v>
      </c>
      <c r="F12" s="21">
        <f t="shared" si="2"/>
        <v>0</v>
      </c>
    </row>
    <row r="13" spans="1:6" s="25" customFormat="1" ht="18" customHeight="1" x14ac:dyDescent="0.25">
      <c r="B13" s="24"/>
      <c r="C13" s="24"/>
      <c r="D13" s="21">
        <f t="shared" si="0"/>
        <v>0</v>
      </c>
      <c r="E13" s="21">
        <f t="shared" si="1"/>
        <v>0</v>
      </c>
      <c r="F13" s="21">
        <f t="shared" si="2"/>
        <v>0</v>
      </c>
    </row>
    <row r="14" spans="1:6" s="25" customFormat="1" ht="18" customHeight="1" x14ac:dyDescent="0.25">
      <c r="B14" s="24"/>
      <c r="C14" s="24"/>
      <c r="D14" s="21">
        <f t="shared" si="0"/>
        <v>0</v>
      </c>
      <c r="E14" s="21">
        <f t="shared" si="1"/>
        <v>0</v>
      </c>
      <c r="F14" s="21">
        <f t="shared" si="2"/>
        <v>0</v>
      </c>
    </row>
    <row r="15" spans="1:6" ht="18" customHeight="1" x14ac:dyDescent="0.25">
      <c r="B15" s="24"/>
      <c r="C15" s="24"/>
      <c r="D15" s="21">
        <f t="shared" si="0"/>
        <v>0</v>
      </c>
      <c r="E15" s="21">
        <f t="shared" si="1"/>
        <v>0</v>
      </c>
      <c r="F15" s="21">
        <f t="shared" si="2"/>
        <v>0</v>
      </c>
    </row>
    <row r="16" spans="1:6" ht="18" customHeight="1" thickBot="1" x14ac:dyDescent="0.3">
      <c r="B16" s="24"/>
      <c r="C16" s="24"/>
      <c r="D16" s="26">
        <f t="shared" si="0"/>
        <v>0</v>
      </c>
      <c r="E16" s="26">
        <f t="shared" si="1"/>
        <v>0</v>
      </c>
      <c r="F16" s="26">
        <f t="shared" si="2"/>
        <v>0</v>
      </c>
    </row>
    <row r="17" spans="3:6" ht="15.75" thickBot="1" x14ac:dyDescent="0.3">
      <c r="C17" s="20" t="s">
        <v>28</v>
      </c>
      <c r="D17" s="35">
        <f>SUM(D5:D16)</f>
        <v>13</v>
      </c>
      <c r="E17" s="27">
        <f>SUM(E5:E16)</f>
        <v>3</v>
      </c>
      <c r="F17" s="28">
        <f>SUM(F5:F16)</f>
        <v>29</v>
      </c>
    </row>
  </sheetData>
  <mergeCells count="4">
    <mergeCell ref="B1:F1"/>
    <mergeCell ref="D2:F2"/>
    <mergeCell ref="B3:C3"/>
    <mergeCell ref="D3:F3"/>
  </mergeCells>
  <pageMargins left="0.70000000000000007" right="0.70000000000000007" top="0.75" bottom="0.75" header="0.30000000000000004" footer="0.30000000000000004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Simulateur</vt:lpstr>
      <vt:lpstr>Précisions</vt:lpstr>
      <vt:lpstr>calcul années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LABOURBE</dc:creator>
  <cp:lastModifiedBy>Men NGUYEN</cp:lastModifiedBy>
  <cp:lastPrinted>2021-03-10T16:57:35Z</cp:lastPrinted>
  <dcterms:created xsi:type="dcterms:W3CDTF">2020-02-14T09:19:57Z</dcterms:created>
  <dcterms:modified xsi:type="dcterms:W3CDTF">2022-05-06T11:41:08Z</dcterms:modified>
</cp:coreProperties>
</file>